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b2a96df2e2a56021/Documents/Materials/Excel/Excel Lab files - April 25 Update/Lookup/"/>
    </mc:Choice>
  </mc:AlternateContent>
  <xr:revisionPtr revIDLastSave="83" documentId="8_{FA099BCE-C053-439B-9666-01ED21B3E4C4}" xr6:coauthVersionLast="47" xr6:coauthVersionMax="47" xr10:uidLastSave="{4D68CFD2-EEE5-4F72-880E-237F436D3D11}"/>
  <bookViews>
    <workbookView xWindow="-108" yWindow="-108" windowWidth="23256" windowHeight="12456" firstSheet="2" activeTab="2" xr2:uid="{00000000-000D-0000-FFFF-FFFF00000000}"/>
  </bookViews>
  <sheets>
    <sheet name="answers" sheetId="4" state="hidden" r:id="rId1"/>
    <sheet name="Parts (2)" sheetId="5" state="hidden" r:id="rId2"/>
    <sheet name="Tax Rate" sheetId="2" r:id="rId3"/>
    <sheet name="Discount Schedule" sheetId="3" r:id="rId4"/>
    <sheet name="Parts" sheetId="1" r:id="rId5"/>
  </sheets>
  <externalReferences>
    <externalReference r:id="rId6"/>
    <externalReference r:id="rId7"/>
  </externalReferences>
  <definedNames>
    <definedName name="_xlnm.Criteria" localSheetId="4">Parts!#REF!</definedName>
    <definedName name="_xlnm.Criteria" localSheetId="1">'Parts (2)'!#REF!</definedName>
    <definedName name="_xlnm.Criteria">'[1]Any-Column Lookup'!#REF!</definedName>
    <definedName name="_xlnm.Database" localSheetId="4">Parts!$A$6:$G$14</definedName>
    <definedName name="_xlnm.Database" localSheetId="1">'Parts (2)'!$A$6:$G$14</definedName>
    <definedName name="test">'[2]Scroll Bars and Spinners'!#REF!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G14" i="5"/>
  <c r="E14" i="5"/>
  <c r="G13" i="5"/>
  <c r="E13" i="5"/>
  <c r="G12" i="5"/>
  <c r="E12" i="5"/>
  <c r="G11" i="5"/>
  <c r="E11" i="5"/>
  <c r="G10" i="5"/>
  <c r="E10" i="5"/>
  <c r="G9" i="5"/>
  <c r="E9" i="5"/>
  <c r="G8" i="5"/>
  <c r="E8" i="5"/>
  <c r="G7" i="5"/>
  <c r="E7" i="5"/>
  <c r="B18" i="4"/>
  <c r="C15" i="4"/>
  <c r="C14" i="4"/>
  <c r="C13" i="4"/>
  <c r="C12" i="4"/>
  <c r="C11" i="4"/>
  <c r="C10" i="4"/>
  <c r="E3" i="3"/>
  <c r="F3" i="3"/>
  <c r="E4" i="3"/>
  <c r="F4" i="3" s="1"/>
  <c r="E7" i="3"/>
  <c r="F7" i="3" s="1"/>
  <c r="E9" i="3"/>
  <c r="F9" i="3" s="1"/>
  <c r="E10" i="3"/>
  <c r="F10" i="3" s="1"/>
  <c r="E5" i="3"/>
  <c r="F5" i="3" s="1"/>
  <c r="E8" i="3"/>
  <c r="F8" i="3" s="1"/>
  <c r="E6" i="3"/>
  <c r="F6" i="3" s="1"/>
  <c r="C15" i="2"/>
  <c r="C14" i="2"/>
  <c r="C13" i="2"/>
  <c r="C12" i="2"/>
  <c r="C11" i="2"/>
  <c r="C10" i="2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</calcChain>
</file>

<file path=xl/sharedStrings.xml><?xml version="1.0" encoding="utf-8"?>
<sst xmlns="http://schemas.openxmlformats.org/spreadsheetml/2006/main" count="123" uniqueCount="61">
  <si>
    <t>Part Number</t>
  </si>
  <si>
    <t>D-178</t>
  </si>
  <si>
    <t>Field Name</t>
  </si>
  <si>
    <t>Cost</t>
  </si>
  <si>
    <t>Value</t>
  </si>
  <si>
    <t>Parts Database</t>
  </si>
  <si>
    <t>Division</t>
  </si>
  <si>
    <t>Description</t>
  </si>
  <si>
    <t>Quantity</t>
  </si>
  <si>
    <t>Total Cost</t>
  </si>
  <si>
    <t>Retail</t>
  </si>
  <si>
    <t>Gross Margin</t>
  </si>
  <si>
    <t>Number</t>
  </si>
  <si>
    <t>Gangley Pliers</t>
  </si>
  <si>
    <t>HCAB Washer</t>
  </si>
  <si>
    <t>A-201</t>
  </si>
  <si>
    <t>Finley Sprocket</t>
  </si>
  <si>
    <t>C-098</t>
  </si>
  <si>
    <t>6" Sonotube</t>
  </si>
  <si>
    <t>B-111</t>
  </si>
  <si>
    <t>Langstrom 7" Wrench</t>
  </si>
  <si>
    <t>D-017</t>
  </si>
  <si>
    <t>Thompson Socket</t>
  </si>
  <si>
    <t>C-321</t>
  </si>
  <si>
    <t>S-Joint</t>
  </si>
  <si>
    <t>A-182</t>
  </si>
  <si>
    <t>LAMF Valve</t>
  </si>
  <si>
    <t>B-047</t>
  </si>
  <si>
    <t>Tax Rate Schedule</t>
  </si>
  <si>
    <t>If TAXABLE INCOME</t>
  </si>
  <si>
    <t>The TAX Is</t>
  </si>
  <si>
    <t>THEN</t>
  </si>
  <si>
    <t>Is Over</t>
  </si>
  <si>
    <t>But Not Over</t>
  </si>
  <si>
    <t>This Amount</t>
  </si>
  <si>
    <t>Plus This %</t>
  </si>
  <si>
    <t>Of the Excess Over</t>
  </si>
  <si>
    <t>SCHEDULE X —</t>
  </si>
  <si>
    <t> Single</t>
  </si>
  <si>
    <t> 10%</t>
  </si>
  <si>
    <t> 15%</t>
  </si>
  <si>
    <t> 25%</t>
  </si>
  <si>
    <t> 28%</t>
  </si>
  <si>
    <t> 33%</t>
  </si>
  <si>
    <t> 35%</t>
  </si>
  <si>
    <t>--</t>
  </si>
  <si>
    <t> 39.6%</t>
  </si>
  <si>
    <t>Income:</t>
  </si>
  <si>
    <t>Tax Rate:</t>
  </si>
  <si>
    <t>Units Ordered</t>
  </si>
  <si>
    <t>Part</t>
  </si>
  <si>
    <t>List Price</t>
  </si>
  <si>
    <t>Discount</t>
  </si>
  <si>
    <t>Net Price</t>
  </si>
  <si>
    <t>Total</t>
  </si>
  <si>
    <t>Discount Schedule</t>
  </si>
  <si>
    <t>Units</t>
  </si>
  <si>
    <t>C</t>
  </si>
  <si>
    <t>well done</t>
  </si>
  <si>
    <t>Perfect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</si>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</sst>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\G\e\n\e\r\a\l"/>
    <numFmt numFmtId="165" formatCode="_(\$* #,##0.00_);_(\$* \(#,##0.00\);_(\$* &quot;-&quot;??_);_(@_)"/>
    <numFmt numFmtId="166" formatCode="0.0%"/>
    <numFmt numFmtId="167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26"/>
      <color theme="0"/>
      <name val="Wingdings"/>
      <charset val="2"/>
    </font>
    <font>
      <sz val="26"/>
      <color theme="0"/>
      <name val="Sakkal Majalla"/>
    </font>
    <font>
      <sz val="16"/>
      <color theme="0"/>
      <name val="Calibri"/>
      <family val="2"/>
      <scheme val="minor"/>
    </font>
    <font>
      <sz val="16"/>
      <color theme="0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/>
    <xf numFmtId="0" fontId="1" fillId="0" borderId="0"/>
  </cellStyleXfs>
  <cellXfs count="84">
    <xf numFmtId="0" fontId="0" fillId="0" borderId="0" xfId="0"/>
    <xf numFmtId="164" fontId="2" fillId="0" borderId="0" xfId="1" applyFont="1"/>
    <xf numFmtId="164" fontId="3" fillId="0" borderId="0" xfId="1" applyFont="1" applyAlignment="1">
      <alignment horizontal="center"/>
    </xf>
    <xf numFmtId="164" fontId="3" fillId="0" borderId="0" xfId="1" applyFont="1"/>
    <xf numFmtId="164" fontId="2" fillId="0" borderId="1" xfId="1" applyFont="1" applyBorder="1" applyAlignment="1">
      <alignment horizontal="center" wrapText="1"/>
    </xf>
    <xf numFmtId="164" fontId="2" fillId="0" borderId="2" xfId="1" applyFont="1" applyBorder="1" applyAlignment="1">
      <alignment wrapText="1"/>
    </xf>
    <xf numFmtId="164" fontId="2" fillId="0" borderId="2" xfId="1" applyFont="1" applyBorder="1" applyAlignment="1">
      <alignment horizontal="center" wrapText="1"/>
    </xf>
    <xf numFmtId="164" fontId="2" fillId="0" borderId="3" xfId="1" applyFont="1" applyBorder="1" applyAlignment="1">
      <alignment horizontal="center" wrapText="1"/>
    </xf>
    <xf numFmtId="1" fontId="3" fillId="0" borderId="4" xfId="1" applyNumberFormat="1" applyFont="1" applyBorder="1" applyAlignment="1">
      <alignment horizontal="center"/>
    </xf>
    <xf numFmtId="164" fontId="3" fillId="0" borderId="5" xfId="1" applyFont="1" applyBorder="1"/>
    <xf numFmtId="1" fontId="3" fillId="0" borderId="5" xfId="1" applyNumberFormat="1" applyFont="1" applyBorder="1" applyAlignment="1">
      <alignment horizontal="center"/>
    </xf>
    <xf numFmtId="165" fontId="3" fillId="0" borderId="5" xfId="1" applyNumberFormat="1" applyFont="1" applyBorder="1"/>
    <xf numFmtId="165" fontId="3" fillId="0" borderId="0" xfId="1" applyNumberFormat="1" applyFont="1"/>
    <xf numFmtId="166" fontId="3" fillId="0" borderId="0" xfId="1" applyNumberFormat="1" applyFont="1"/>
    <xf numFmtId="164" fontId="3" fillId="0" borderId="6" xfId="1" applyFont="1" applyBorder="1" applyAlignment="1">
      <alignment horizontal="center"/>
    </xf>
    <xf numFmtId="1" fontId="3" fillId="0" borderId="7" xfId="1" applyNumberFormat="1" applyFont="1" applyBorder="1" applyAlignment="1">
      <alignment horizontal="center"/>
    </xf>
    <xf numFmtId="1" fontId="3" fillId="0" borderId="0" xfId="1" applyNumberFormat="1" applyFont="1" applyAlignment="1">
      <alignment horizontal="center"/>
    </xf>
    <xf numFmtId="164" fontId="3" fillId="0" borderId="8" xfId="1" applyFont="1" applyBorder="1" applyAlignment="1">
      <alignment horizontal="center"/>
    </xf>
    <xf numFmtId="1" fontId="3" fillId="0" borderId="9" xfId="1" applyNumberFormat="1" applyFont="1" applyBorder="1" applyAlignment="1">
      <alignment horizontal="center"/>
    </xf>
    <xf numFmtId="164" fontId="3" fillId="0" borderId="10" xfId="1" applyFont="1" applyBorder="1"/>
    <xf numFmtId="1" fontId="3" fillId="0" borderId="10" xfId="1" applyNumberFormat="1" applyFont="1" applyBorder="1" applyAlignment="1">
      <alignment horizontal="center"/>
    </xf>
    <xf numFmtId="165" fontId="3" fillId="0" borderId="10" xfId="1" applyNumberFormat="1" applyFont="1" applyBorder="1"/>
    <xf numFmtId="166" fontId="3" fillId="0" borderId="10" xfId="1" applyNumberFormat="1" applyFont="1" applyBorder="1"/>
    <xf numFmtId="164" fontId="3" fillId="0" borderId="11" xfId="1" applyFont="1" applyBorder="1" applyAlignment="1">
      <alignment horizontal="center"/>
    </xf>
    <xf numFmtId="0" fontId="3" fillId="0" borderId="0" xfId="2" applyFont="1"/>
    <xf numFmtId="0" fontId="2" fillId="2" borderId="16" xfId="2" applyFont="1" applyFill="1" applyBorder="1" applyAlignment="1">
      <alignment horizontal="center" wrapText="1"/>
    </xf>
    <xf numFmtId="0" fontId="2" fillId="2" borderId="17" xfId="2" applyFont="1" applyFill="1" applyBorder="1" applyAlignment="1">
      <alignment horizontal="center" wrapText="1"/>
    </xf>
    <xf numFmtId="0" fontId="2" fillId="2" borderId="0" xfId="2" applyFont="1" applyFill="1" applyAlignment="1">
      <alignment horizontal="center" wrapText="1"/>
    </xf>
    <xf numFmtId="0" fontId="2" fillId="2" borderId="17" xfId="2" applyFont="1" applyFill="1" applyBorder="1"/>
    <xf numFmtId="0" fontId="2" fillId="2" borderId="20" xfId="2" applyFont="1" applyFill="1" applyBorder="1" applyAlignment="1">
      <alignment wrapText="1"/>
    </xf>
    <xf numFmtId="0" fontId="2" fillId="2" borderId="20" xfId="2" applyFont="1" applyFill="1" applyBorder="1" applyAlignment="1">
      <alignment horizontal="center" wrapText="1"/>
    </xf>
    <xf numFmtId="0" fontId="2" fillId="2" borderId="24" xfId="2" applyFont="1" applyFill="1" applyBorder="1" applyAlignment="1">
      <alignment wrapText="1"/>
    </xf>
    <xf numFmtId="0" fontId="3" fillId="2" borderId="24" xfId="2" applyFont="1" applyFill="1" applyBorder="1" applyAlignment="1">
      <alignment wrapText="1"/>
    </xf>
    <xf numFmtId="6" fontId="3" fillId="2" borderId="24" xfId="2" applyNumberFormat="1" applyFont="1" applyFill="1" applyBorder="1" applyAlignment="1">
      <alignment wrapText="1"/>
    </xf>
    <xf numFmtId="8" fontId="3" fillId="2" borderId="24" xfId="2" applyNumberFormat="1" applyFont="1" applyFill="1" applyBorder="1" applyAlignment="1">
      <alignment wrapText="1"/>
    </xf>
    <xf numFmtId="0" fontId="3" fillId="2" borderId="24" xfId="2" applyFont="1" applyFill="1" applyBorder="1" applyAlignment="1">
      <alignment horizontal="center" wrapText="1"/>
    </xf>
    <xf numFmtId="0" fontId="2" fillId="2" borderId="25" xfId="2" applyFont="1" applyFill="1" applyBorder="1" applyAlignment="1">
      <alignment wrapText="1"/>
    </xf>
    <xf numFmtId="0" fontId="3" fillId="2" borderId="20" xfId="2" applyFont="1" applyFill="1" applyBorder="1" applyAlignment="1">
      <alignment wrapText="1"/>
    </xf>
    <xf numFmtId="6" fontId="3" fillId="2" borderId="20" xfId="2" applyNumberFormat="1" applyFont="1" applyFill="1" applyBorder="1" applyAlignment="1">
      <alignment wrapText="1"/>
    </xf>
    <xf numFmtId="8" fontId="3" fillId="2" borderId="20" xfId="2" applyNumberFormat="1" applyFont="1" applyFill="1" applyBorder="1" applyAlignment="1">
      <alignment wrapText="1"/>
    </xf>
    <xf numFmtId="0" fontId="3" fillId="2" borderId="20" xfId="2" applyFont="1" applyFill="1" applyBorder="1" applyAlignment="1">
      <alignment horizontal="center" wrapText="1"/>
    </xf>
    <xf numFmtId="0" fontId="2" fillId="2" borderId="26" xfId="2" applyFont="1" applyFill="1" applyBorder="1" applyAlignment="1">
      <alignment wrapText="1"/>
    </xf>
    <xf numFmtId="0" fontId="2" fillId="0" borderId="0" xfId="2" applyFont="1"/>
    <xf numFmtId="6" fontId="3" fillId="0" borderId="0" xfId="2" applyNumberFormat="1" applyFont="1"/>
    <xf numFmtId="0" fontId="2" fillId="0" borderId="27" xfId="2" applyFont="1" applyBorder="1"/>
    <xf numFmtId="0" fontId="2" fillId="0" borderId="2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7" fontId="3" fillId="0" borderId="8" xfId="2" applyNumberFormat="1" applyFont="1" applyBorder="1" applyAlignment="1">
      <alignment horizontal="center"/>
    </xf>
    <xf numFmtId="7" fontId="3" fillId="0" borderId="8" xfId="2" applyNumberFormat="1" applyFont="1" applyBorder="1"/>
    <xf numFmtId="0" fontId="3" fillId="0" borderId="11" xfId="2" applyFont="1" applyBorder="1" applyAlignment="1">
      <alignment horizontal="center"/>
    </xf>
    <xf numFmtId="7" fontId="3" fillId="0" borderId="11" xfId="2" applyNumberFormat="1" applyFont="1" applyBorder="1" applyAlignment="1">
      <alignment horizontal="center"/>
    </xf>
    <xf numFmtId="9" fontId="3" fillId="0" borderId="11" xfId="2" applyNumberFormat="1" applyFont="1" applyBorder="1" applyAlignment="1">
      <alignment horizontal="center"/>
    </xf>
    <xf numFmtId="7" fontId="3" fillId="0" borderId="11" xfId="2" applyNumberFormat="1" applyFont="1" applyBorder="1"/>
    <xf numFmtId="0" fontId="3" fillId="0" borderId="5" xfId="2" applyFont="1" applyBorder="1" applyAlignment="1">
      <alignment horizontal="center"/>
    </xf>
    <xf numFmtId="0" fontId="3" fillId="0" borderId="28" xfId="2" applyFont="1" applyBorder="1" applyAlignment="1">
      <alignment horizontal="center"/>
    </xf>
    <xf numFmtId="9" fontId="3" fillId="0" borderId="10" xfId="2" applyNumberFormat="1" applyFont="1" applyBorder="1" applyAlignment="1">
      <alignment horizontal="center"/>
    </xf>
    <xf numFmtId="0" fontId="2" fillId="0" borderId="30" xfId="2" applyFont="1" applyBorder="1" applyAlignment="1">
      <alignment horizontal="center"/>
    </xf>
    <xf numFmtId="0" fontId="2" fillId="0" borderId="29" xfId="2" applyFont="1" applyBorder="1" applyAlignment="1">
      <alignment horizontal="center"/>
    </xf>
    <xf numFmtId="2" fontId="3" fillId="0" borderId="0" xfId="1" applyNumberFormat="1" applyFont="1"/>
    <xf numFmtId="2" fontId="2" fillId="0" borderId="0" xfId="1" applyNumberFormat="1" applyFont="1" applyAlignment="1">
      <alignment horizontal="right"/>
    </xf>
    <xf numFmtId="2" fontId="2" fillId="0" borderId="0" xfId="1" applyNumberFormat="1" applyFont="1"/>
    <xf numFmtId="0" fontId="3" fillId="3" borderId="0" xfId="2" applyFont="1" applyFill="1" applyAlignment="1">
      <alignment horizontal="center" wrapText="1"/>
    </xf>
    <xf numFmtId="9" fontId="3" fillId="3" borderId="8" xfId="2" applyNumberFormat="1" applyFont="1" applyFill="1" applyBorder="1" applyAlignment="1">
      <alignment horizontal="center"/>
    </xf>
    <xf numFmtId="167" fontId="3" fillId="3" borderId="0" xfId="1" applyNumberFormat="1" applyFont="1" applyFill="1" applyAlignment="1">
      <alignment horizontal="center"/>
    </xf>
    <xf numFmtId="0" fontId="2" fillId="2" borderId="18" xfId="2" applyFont="1" applyFill="1" applyBorder="1" applyAlignment="1">
      <alignment wrapText="1"/>
    </xf>
    <xf numFmtId="0" fontId="2" fillId="2" borderId="19" xfId="2" applyFont="1" applyFill="1" applyBorder="1" applyAlignment="1">
      <alignment wrapText="1"/>
    </xf>
    <xf numFmtId="0" fontId="2" fillId="2" borderId="23" xfId="2" applyFont="1" applyFill="1" applyBorder="1" applyAlignment="1">
      <alignment wrapText="1"/>
    </xf>
    <xf numFmtId="0" fontId="2" fillId="2" borderId="0" xfId="2" applyFont="1" applyFill="1" applyAlignment="1">
      <alignment wrapText="1"/>
    </xf>
    <xf numFmtId="0" fontId="3" fillId="2" borderId="12" xfId="2" applyFont="1" applyFill="1" applyBorder="1" applyAlignment="1">
      <alignment wrapText="1"/>
    </xf>
    <xf numFmtId="0" fontId="2" fillId="2" borderId="13" xfId="2" applyFont="1" applyFill="1" applyBorder="1" applyAlignment="1">
      <alignment wrapText="1"/>
    </xf>
    <xf numFmtId="0" fontId="2" fillId="2" borderId="14" xfId="2" applyFont="1" applyFill="1" applyBorder="1" applyAlignment="1">
      <alignment wrapText="1"/>
    </xf>
    <xf numFmtId="0" fontId="2" fillId="2" borderId="16" xfId="2" applyFont="1" applyFill="1" applyBorder="1" applyAlignment="1">
      <alignment wrapText="1"/>
    </xf>
    <xf numFmtId="0" fontId="2" fillId="2" borderId="17" xfId="2" applyFont="1" applyFill="1" applyBorder="1" applyAlignment="1">
      <alignment wrapText="1"/>
    </xf>
    <xf numFmtId="0" fontId="2" fillId="2" borderId="21" xfId="2" applyFont="1" applyFill="1" applyBorder="1" applyAlignment="1">
      <alignment wrapText="1"/>
    </xf>
    <xf numFmtId="0" fontId="2" fillId="2" borderId="22" xfId="2" applyFont="1" applyFill="1" applyBorder="1" applyAlignment="1">
      <alignment wrapText="1"/>
    </xf>
    <xf numFmtId="0" fontId="2" fillId="2" borderId="13" xfId="2" applyFont="1" applyFill="1" applyBorder="1" applyAlignment="1">
      <alignment horizontal="center" wrapText="1"/>
    </xf>
    <xf numFmtId="0" fontId="2" fillId="2" borderId="14" xfId="2" applyFont="1" applyFill="1" applyBorder="1" applyAlignment="1">
      <alignment horizontal="center" wrapText="1"/>
    </xf>
    <xf numFmtId="0" fontId="2" fillId="2" borderId="15" xfId="2" applyFont="1" applyFill="1" applyBorder="1" applyAlignment="1">
      <alignment horizontal="center" wrapText="1"/>
    </xf>
    <xf numFmtId="0" fontId="2" fillId="2" borderId="18" xfId="2" applyFont="1" applyFill="1" applyBorder="1" applyAlignment="1">
      <alignment horizontal="center" wrapText="1"/>
    </xf>
    <xf numFmtId="0" fontId="2" fillId="2" borderId="19" xfId="2" applyFont="1" applyFill="1" applyBorder="1" applyAlignment="1">
      <alignment horizontal="center" wrapText="1"/>
    </xf>
    <xf numFmtId="0" fontId="4" fillId="0" borderId="0" xfId="2" applyFont="1"/>
    <xf numFmtId="0" fontId="5" fillId="0" borderId="0" xfId="2" applyFont="1"/>
    <xf numFmtId="164" fontId="6" fillId="0" borderId="0" xfId="1" applyFont="1"/>
    <xf numFmtId="164" fontId="7" fillId="0" borderId="0" xfId="1" applyFont="1"/>
  </cellXfs>
  <cellStyles count="3">
    <cellStyle name="Normal" xfId="0" builtinId="0"/>
    <cellStyle name="Normal 2" xfId="2" xr:uid="{00000000-0005-0000-0000-000001000000}"/>
    <cellStyle name="Normal_Parts" xfId="1" xr:uid="{00000000-0005-0000-0000-000002000000}"/>
  </cellStyles>
  <dxfs count="3">
    <dxf>
      <font>
        <color rgb="FF00B050"/>
      </font>
    </dxf>
    <dxf>
      <fill>
        <patternFill>
          <bgColor rgb="FF00B050"/>
        </patternFill>
      </fill>
    </dxf>
    <dxf>
      <font>
        <color rgb="FF00B05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mp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tmp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2" name="Picture 1" descr="njs">
          <a:extLst>
            <a:ext uri="{FF2B5EF4-FFF2-40B4-BE49-F238E27FC236}">
              <a16:creationId xmlns:a16="http://schemas.microsoft.com/office/drawing/2014/main" id="{91696FC6-1ADC-4857-920B-1CA7E2BB7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190499</xdr:colOff>
      <xdr:row>3</xdr:row>
      <xdr:rowOff>31026</xdr:rowOff>
    </xdr:from>
    <xdr:to>
      <xdr:col>18</xdr:col>
      <xdr:colOff>53596</xdr:colOff>
      <xdr:row>6</xdr:row>
      <xdr:rowOff>22859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E5F5D5-97BD-4771-B9EA-E4EAB8278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699" y="716826"/>
          <a:ext cx="6736337" cy="9062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662940</xdr:colOff>
      <xdr:row>0</xdr:row>
      <xdr:rowOff>0</xdr:rowOff>
    </xdr:from>
    <xdr:to>
      <xdr:col>16</xdr:col>
      <xdr:colOff>106490</xdr:colOff>
      <xdr:row>4</xdr:row>
      <xdr:rowOff>241396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E0915-7796-4795-82BC-1916176B8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0" y="0"/>
          <a:ext cx="8793290" cy="11557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2" name="Picture 1" descr="nj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137159</xdr:colOff>
      <xdr:row>9</xdr:row>
      <xdr:rowOff>23406</xdr:rowOff>
    </xdr:from>
    <xdr:to>
      <xdr:col>18</xdr:col>
      <xdr:colOff>256</xdr:colOff>
      <xdr:row>13</xdr:row>
      <xdr:rowOff>15239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67FF60-1754-8DE3-0D1E-336631767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8359" y="2766606"/>
          <a:ext cx="6736337" cy="9062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251460</xdr:colOff>
      <xdr:row>4</xdr:row>
      <xdr:rowOff>209580</xdr:rowOff>
    </xdr:from>
    <xdr:to>
      <xdr:col>15</xdr:col>
      <xdr:colOff>593338</xdr:colOff>
      <xdr:row>9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527544-AD42-43ED-4E28-11077C9EB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6560" y="1123980"/>
          <a:ext cx="5492998" cy="1024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662940</xdr:colOff>
      <xdr:row>0</xdr:row>
      <xdr:rowOff>0</xdr:rowOff>
    </xdr:from>
    <xdr:to>
      <xdr:col>16</xdr:col>
      <xdr:colOff>106490</xdr:colOff>
      <xdr:row>4</xdr:row>
      <xdr:rowOff>241396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831D20-6C7C-1A00-4C30-F4494E7F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0" y="0"/>
          <a:ext cx="8793290" cy="11557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1777c78eef3b74d/Workbooks/Examples/Ch09/Lookup%20Func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riting/Excel%20Formulas%20and%20Functions/Examples/Chapter%2004/Worksheet%20Dialog%20Box%20Contr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 Month"/>
      <sheetName val="CHOOSE() and Option Buttons"/>
      <sheetName val="Discount Schedule"/>
      <sheetName val="Tax Rate"/>
      <sheetName val="Customer Accounts"/>
      <sheetName val="Exact Match &amp; In-Cell Dropdown"/>
      <sheetName val="MATCH() &amp; INDEX()"/>
      <sheetName val="List and Combo Boxes"/>
      <sheetName val="Any-Column Lookup"/>
      <sheetName val="Row-and-Column Lookup"/>
      <sheetName val="Two-Column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up Boxes and Option Buttons"/>
      <sheetName val="Check Boxes"/>
      <sheetName val="List and Combo Boxes"/>
      <sheetName val="Scroll Bars and Spinners"/>
    </sheetNames>
    <sheetDataSet>
      <sheetData sheetId="0"/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4208B-C7A9-4DFC-BF82-F15F3EADC868}">
  <dimension ref="A1:G18"/>
  <sheetViews>
    <sheetView topLeftCell="A3" workbookViewId="0">
      <selection activeCell="B18" sqref="B18"/>
    </sheetView>
  </sheetViews>
  <sheetFormatPr defaultColWidth="9.109375" defaultRowHeight="18" x14ac:dyDescent="0.35"/>
  <cols>
    <col min="1" max="1" width="11.33203125" style="24" customWidth="1"/>
    <col min="2" max="2" width="11.44140625" style="24" bestFit="1" customWidth="1"/>
    <col min="3" max="4" width="12.5546875" style="24" bestFit="1" customWidth="1"/>
    <col min="5" max="5" width="14.88671875" style="24" bestFit="1" customWidth="1"/>
    <col min="6" max="6" width="9.109375" style="24"/>
    <col min="7" max="7" width="12.5546875" style="24" bestFit="1" customWidth="1"/>
    <col min="8" max="16384" width="9.109375" style="24"/>
  </cols>
  <sheetData>
    <row r="1" spans="1:7" x14ac:dyDescent="0.35">
      <c r="A1" s="67" t="s">
        <v>28</v>
      </c>
      <c r="B1" s="67"/>
      <c r="C1" s="67"/>
      <c r="D1" s="67"/>
      <c r="E1" s="67"/>
      <c r="F1" s="67"/>
      <c r="G1" s="67"/>
    </row>
    <row r="2" spans="1:7" x14ac:dyDescent="0.35">
      <c r="A2" s="67"/>
      <c r="B2" s="67"/>
      <c r="C2" s="67"/>
      <c r="D2" s="67"/>
      <c r="E2" s="67"/>
      <c r="F2" s="67"/>
      <c r="G2" s="67"/>
    </row>
    <row r="3" spans="1:7" x14ac:dyDescent="0.35">
      <c r="A3" s="68"/>
      <c r="B3" s="68"/>
      <c r="C3" s="68"/>
      <c r="D3" s="68"/>
      <c r="E3" s="68"/>
      <c r="F3" s="68"/>
      <c r="G3" s="68"/>
    </row>
    <row r="4" spans="1:7" ht="36" customHeight="1" x14ac:dyDescent="0.35">
      <c r="A4" s="69"/>
      <c r="B4" s="70"/>
      <c r="C4" s="75" t="s">
        <v>29</v>
      </c>
      <c r="D4" s="76"/>
      <c r="E4" s="75" t="s">
        <v>30</v>
      </c>
      <c r="F4" s="77"/>
      <c r="G4" s="76"/>
    </row>
    <row r="5" spans="1:7" x14ac:dyDescent="0.35">
      <c r="A5" s="71"/>
      <c r="B5" s="72"/>
      <c r="C5" s="25"/>
      <c r="D5" s="26"/>
      <c r="E5" s="25"/>
      <c r="F5" s="27"/>
      <c r="G5" s="28"/>
    </row>
    <row r="6" spans="1:7" x14ac:dyDescent="0.35">
      <c r="A6" s="71"/>
      <c r="B6" s="72"/>
      <c r="C6" s="78" t="s">
        <v>31</v>
      </c>
      <c r="D6" s="79"/>
      <c r="E6" s="79"/>
      <c r="F6" s="79"/>
      <c r="G6" s="29"/>
    </row>
    <row r="7" spans="1:7" ht="54" x14ac:dyDescent="0.35">
      <c r="A7" s="73"/>
      <c r="B7" s="74"/>
      <c r="C7" s="30" t="s">
        <v>32</v>
      </c>
      <c r="D7" s="30" t="s">
        <v>33</v>
      </c>
      <c r="E7" s="30" t="s">
        <v>34</v>
      </c>
      <c r="F7" s="30" t="s">
        <v>35</v>
      </c>
      <c r="G7" s="29" t="s">
        <v>36</v>
      </c>
    </row>
    <row r="8" spans="1:7" x14ac:dyDescent="0.35">
      <c r="A8" s="64" t="s">
        <v>37</v>
      </c>
      <c r="B8" s="65"/>
      <c r="C8" s="65"/>
      <c r="D8" s="65"/>
      <c r="E8" s="65"/>
      <c r="F8" s="65"/>
      <c r="G8" s="66"/>
    </row>
    <row r="9" spans="1:7" x14ac:dyDescent="0.35">
      <c r="A9" s="31" t="s">
        <v>38</v>
      </c>
      <c r="B9" s="32"/>
      <c r="C9" s="33">
        <v>0</v>
      </c>
      <c r="D9" s="33">
        <v>9275</v>
      </c>
      <c r="E9" s="34">
        <v>0</v>
      </c>
      <c r="F9" s="35" t="s">
        <v>39</v>
      </c>
      <c r="G9" s="34">
        <v>0</v>
      </c>
    </row>
    <row r="10" spans="1:7" x14ac:dyDescent="0.35">
      <c r="A10" s="36"/>
      <c r="B10" s="37"/>
      <c r="C10" s="38">
        <f t="shared" ref="C10:C15" si="0">D9</f>
        <v>9275</v>
      </c>
      <c r="D10" s="38">
        <v>37650</v>
      </c>
      <c r="E10" s="39">
        <v>700</v>
      </c>
      <c r="F10" s="40" t="s">
        <v>40</v>
      </c>
      <c r="G10" s="38">
        <v>7000</v>
      </c>
    </row>
    <row r="11" spans="1:7" x14ac:dyDescent="0.35">
      <c r="A11" s="36"/>
      <c r="B11" s="37"/>
      <c r="C11" s="38">
        <f t="shared" si="0"/>
        <v>37650</v>
      </c>
      <c r="D11" s="38">
        <v>91150</v>
      </c>
      <c r="E11" s="39">
        <v>3910</v>
      </c>
      <c r="F11" s="40" t="s">
        <v>41</v>
      </c>
      <c r="G11" s="38">
        <v>28400</v>
      </c>
    </row>
    <row r="12" spans="1:7" x14ac:dyDescent="0.35">
      <c r="A12" s="36"/>
      <c r="B12" s="37"/>
      <c r="C12" s="38">
        <f t="shared" si="0"/>
        <v>91150</v>
      </c>
      <c r="D12" s="38">
        <v>190150</v>
      </c>
      <c r="E12" s="39">
        <v>14010</v>
      </c>
      <c r="F12" s="40" t="s">
        <v>42</v>
      </c>
      <c r="G12" s="38">
        <v>68800</v>
      </c>
    </row>
    <row r="13" spans="1:7" x14ac:dyDescent="0.35">
      <c r="A13" s="36"/>
      <c r="B13" s="37"/>
      <c r="C13" s="38">
        <f t="shared" si="0"/>
        <v>190150</v>
      </c>
      <c r="D13" s="38">
        <v>413350</v>
      </c>
      <c r="E13" s="39">
        <v>34926</v>
      </c>
      <c r="F13" s="40" t="s">
        <v>43</v>
      </c>
      <c r="G13" s="38">
        <v>143500</v>
      </c>
    </row>
    <row r="14" spans="1:7" x14ac:dyDescent="0.35">
      <c r="A14" s="41"/>
      <c r="B14" s="37"/>
      <c r="C14" s="38">
        <f t="shared" si="0"/>
        <v>413350</v>
      </c>
      <c r="D14" s="38">
        <v>415050</v>
      </c>
      <c r="E14" s="39">
        <v>90514.5</v>
      </c>
      <c r="F14" s="40" t="s">
        <v>44</v>
      </c>
      <c r="G14" s="38">
        <v>311950</v>
      </c>
    </row>
    <row r="15" spans="1:7" x14ac:dyDescent="0.35">
      <c r="A15" s="41"/>
      <c r="B15" s="37"/>
      <c r="C15" s="38">
        <f t="shared" si="0"/>
        <v>415050</v>
      </c>
      <c r="D15" s="40" t="s">
        <v>45</v>
      </c>
      <c r="E15" s="39">
        <v>90514.5</v>
      </c>
      <c r="F15" s="40" t="s">
        <v>46</v>
      </c>
      <c r="G15" s="38">
        <v>311950</v>
      </c>
    </row>
    <row r="17" spans="1:2" x14ac:dyDescent="0.35">
      <c r="A17" s="42" t="s">
        <v>47</v>
      </c>
      <c r="B17" s="43">
        <v>50000</v>
      </c>
    </row>
    <row r="18" spans="1:2" x14ac:dyDescent="0.35">
      <c r="A18" s="42" t="s">
        <v>48</v>
      </c>
      <c r="B18" s="61" t="str">
        <f>VLOOKUP(B17,C9:F15,4)</f>
        <v> 25%</v>
      </c>
    </row>
  </sheetData>
  <mergeCells count="7">
    <mergeCell ref="A8:G8"/>
    <mergeCell ref="A1:G2"/>
    <mergeCell ref="A3:G3"/>
    <mergeCell ref="A4:B7"/>
    <mergeCell ref="C4:D4"/>
    <mergeCell ref="E4:G4"/>
    <mergeCell ref="C6:F6"/>
  </mergeCells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352B6-36F2-43B9-ACD1-D0E1D08C3415}">
  <dimension ref="A1:N155"/>
  <sheetViews>
    <sheetView workbookViewId="0">
      <selection activeCell="B3" sqref="B3"/>
    </sheetView>
  </sheetViews>
  <sheetFormatPr defaultColWidth="9.109375" defaultRowHeight="18" x14ac:dyDescent="0.35"/>
  <cols>
    <col min="1" max="1" width="18.5546875" style="3" bestFit="1" customWidth="1"/>
    <col min="2" max="2" width="26" style="3" bestFit="1" customWidth="1"/>
    <col min="3" max="3" width="11.33203125" style="3" bestFit="1" customWidth="1"/>
    <col min="4" max="4" width="10.88671875" style="3" bestFit="1" customWidth="1"/>
    <col min="5" max="5" width="14.5546875" style="3" bestFit="1" customWidth="1"/>
    <col min="6" max="6" width="10.88671875" style="3" bestFit="1" customWidth="1"/>
    <col min="7" max="7" width="16.5546875" style="3" bestFit="1" customWidth="1"/>
    <col min="8" max="8" width="10.5546875" style="3" bestFit="1" customWidth="1"/>
    <col min="9" max="16384" width="9.109375" style="3"/>
  </cols>
  <sheetData>
    <row r="1" spans="1:14" x14ac:dyDescent="0.35">
      <c r="A1" s="1" t="s">
        <v>0</v>
      </c>
      <c r="B1" s="2" t="s">
        <v>21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x14ac:dyDescent="0.35">
      <c r="A2" s="1" t="s">
        <v>2</v>
      </c>
      <c r="B2" s="2" t="s">
        <v>3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x14ac:dyDescent="0.35">
      <c r="A3" s="1" t="s">
        <v>4</v>
      </c>
      <c r="B3" s="63">
        <f>INDEX(A7:H14,MATCH(B1,H7:H14,0),MATCH(B2,A6:H6,0))</f>
        <v>18.690000000000001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x14ac:dyDescent="0.35"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28.2" customHeight="1" x14ac:dyDescent="0.35">
      <c r="A5" s="1" t="s">
        <v>5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ht="26.25" customHeight="1" thickBot="1" x14ac:dyDescent="0.4">
      <c r="A6" s="4" t="s">
        <v>6</v>
      </c>
      <c r="B6" s="5" t="s">
        <v>7</v>
      </c>
      <c r="C6" s="6" t="s">
        <v>8</v>
      </c>
      <c r="D6" s="6" t="s">
        <v>3</v>
      </c>
      <c r="E6" s="6" t="s">
        <v>9</v>
      </c>
      <c r="F6" s="6" t="s">
        <v>10</v>
      </c>
      <c r="G6" s="6" t="s">
        <v>11</v>
      </c>
      <c r="H6" s="7" t="s">
        <v>12</v>
      </c>
    </row>
    <row r="7" spans="1:14" ht="18.600000000000001" thickTop="1" x14ac:dyDescent="0.35">
      <c r="A7" s="8">
        <v>4</v>
      </c>
      <c r="B7" s="9" t="s">
        <v>13</v>
      </c>
      <c r="C7" s="10">
        <v>57</v>
      </c>
      <c r="D7" s="11">
        <v>10.47</v>
      </c>
      <c r="E7" s="12">
        <f t="shared" ref="E7:E14" si="0">D7*C7</f>
        <v>596.79000000000008</v>
      </c>
      <c r="F7" s="11">
        <v>17.95</v>
      </c>
      <c r="G7" s="13">
        <f t="shared" ref="G7:G14" si="1">(F7-D7)/D7</f>
        <v>0.71442215854823288</v>
      </c>
      <c r="H7" s="14" t="s">
        <v>1</v>
      </c>
    </row>
    <row r="8" spans="1:14" x14ac:dyDescent="0.35">
      <c r="A8" s="15">
        <v>3</v>
      </c>
      <c r="B8" s="3" t="s">
        <v>14</v>
      </c>
      <c r="C8" s="16">
        <v>856</v>
      </c>
      <c r="D8" s="12">
        <v>0.12</v>
      </c>
      <c r="E8" s="12">
        <f t="shared" si="0"/>
        <v>102.72</v>
      </c>
      <c r="F8" s="12">
        <v>0.25</v>
      </c>
      <c r="G8" s="13">
        <f t="shared" si="1"/>
        <v>1.0833333333333335</v>
      </c>
      <c r="H8" s="17" t="s">
        <v>15</v>
      </c>
    </row>
    <row r="9" spans="1:14" x14ac:dyDescent="0.35">
      <c r="A9" s="15">
        <v>3</v>
      </c>
      <c r="B9" s="3" t="s">
        <v>16</v>
      </c>
      <c r="C9" s="16">
        <v>357</v>
      </c>
      <c r="D9" s="12">
        <v>1.57</v>
      </c>
      <c r="E9" s="12">
        <f t="shared" si="0"/>
        <v>560.49</v>
      </c>
      <c r="F9" s="12">
        <v>2.95</v>
      </c>
      <c r="G9" s="13">
        <f t="shared" si="1"/>
        <v>0.87898089171974525</v>
      </c>
      <c r="H9" s="17" t="s">
        <v>17</v>
      </c>
    </row>
    <row r="10" spans="1:14" x14ac:dyDescent="0.35">
      <c r="A10" s="15">
        <v>2</v>
      </c>
      <c r="B10" s="3" t="s">
        <v>18</v>
      </c>
      <c r="C10" s="16">
        <v>86</v>
      </c>
      <c r="D10" s="12">
        <v>15.24</v>
      </c>
      <c r="E10" s="12">
        <f t="shared" si="0"/>
        <v>1310.6400000000001</v>
      </c>
      <c r="F10" s="12">
        <v>19.95</v>
      </c>
      <c r="G10" s="13">
        <f t="shared" si="1"/>
        <v>0.30905511811023617</v>
      </c>
      <c r="H10" s="17" t="s">
        <v>19</v>
      </c>
    </row>
    <row r="11" spans="1:14" x14ac:dyDescent="0.35">
      <c r="A11" s="15">
        <v>4</v>
      </c>
      <c r="B11" s="3" t="s">
        <v>20</v>
      </c>
      <c r="C11" s="16">
        <v>75</v>
      </c>
      <c r="D11" s="12">
        <v>18.690000000000001</v>
      </c>
      <c r="E11" s="12">
        <f t="shared" si="0"/>
        <v>1401.75</v>
      </c>
      <c r="F11" s="12">
        <v>27.95</v>
      </c>
      <c r="G11" s="13">
        <f t="shared" si="1"/>
        <v>0.49545211342964141</v>
      </c>
      <c r="H11" s="17" t="s">
        <v>21</v>
      </c>
    </row>
    <row r="12" spans="1:14" x14ac:dyDescent="0.35">
      <c r="A12" s="15">
        <v>3</v>
      </c>
      <c r="B12" s="3" t="s">
        <v>22</v>
      </c>
      <c r="C12" s="16">
        <v>298</v>
      </c>
      <c r="D12" s="12">
        <v>3.11</v>
      </c>
      <c r="E12" s="12">
        <f t="shared" si="0"/>
        <v>926.78</v>
      </c>
      <c r="F12" s="12">
        <v>5.95</v>
      </c>
      <c r="G12" s="13">
        <f t="shared" si="1"/>
        <v>0.91318327974276536</v>
      </c>
      <c r="H12" s="17" t="s">
        <v>23</v>
      </c>
    </row>
    <row r="13" spans="1:14" x14ac:dyDescent="0.35">
      <c r="A13" s="15">
        <v>1</v>
      </c>
      <c r="B13" s="3" t="s">
        <v>24</v>
      </c>
      <c r="C13" s="16">
        <v>155</v>
      </c>
      <c r="D13" s="12">
        <v>6.85</v>
      </c>
      <c r="E13" s="12">
        <f t="shared" si="0"/>
        <v>1061.75</v>
      </c>
      <c r="F13" s="12">
        <v>9.9499999999999993</v>
      </c>
      <c r="G13" s="13">
        <f t="shared" si="1"/>
        <v>0.45255474452554739</v>
      </c>
      <c r="H13" s="17" t="s">
        <v>25</v>
      </c>
    </row>
    <row r="14" spans="1:14" x14ac:dyDescent="0.35">
      <c r="A14" s="18">
        <v>2</v>
      </c>
      <c r="B14" s="19" t="s">
        <v>26</v>
      </c>
      <c r="C14" s="20">
        <v>482</v>
      </c>
      <c r="D14" s="21">
        <v>4.01</v>
      </c>
      <c r="E14" s="21">
        <f t="shared" si="0"/>
        <v>1932.82</v>
      </c>
      <c r="F14" s="21">
        <v>6.95</v>
      </c>
      <c r="G14" s="22">
        <f t="shared" si="1"/>
        <v>0.73316708229426453</v>
      </c>
      <c r="H14" s="23" t="s">
        <v>27</v>
      </c>
    </row>
    <row r="15" spans="1:14" s="58" customFormat="1" x14ac:dyDescent="0.35"/>
    <row r="16" spans="1:14" s="58" customFormat="1" x14ac:dyDescent="0.35">
      <c r="D16" s="59"/>
      <c r="E16" s="60"/>
    </row>
    <row r="17" s="58" customFormat="1" x14ac:dyDescent="0.35"/>
    <row r="18" s="58" customFormat="1" x14ac:dyDescent="0.35"/>
    <row r="19" s="58" customFormat="1" x14ac:dyDescent="0.35"/>
    <row r="20" s="58" customFormat="1" x14ac:dyDescent="0.35"/>
    <row r="21" s="58" customFormat="1" x14ac:dyDescent="0.35"/>
    <row r="22" s="58" customFormat="1" x14ac:dyDescent="0.35"/>
    <row r="23" s="58" customFormat="1" x14ac:dyDescent="0.35"/>
    <row r="24" s="58" customFormat="1" x14ac:dyDescent="0.35"/>
    <row r="25" s="58" customFormat="1" x14ac:dyDescent="0.35"/>
    <row r="26" s="58" customFormat="1" x14ac:dyDescent="0.35"/>
    <row r="27" s="58" customFormat="1" x14ac:dyDescent="0.35"/>
    <row r="28" s="58" customFormat="1" x14ac:dyDescent="0.35"/>
    <row r="29" s="58" customFormat="1" x14ac:dyDescent="0.35"/>
    <row r="30" s="58" customFormat="1" x14ac:dyDescent="0.35"/>
    <row r="31" s="58" customFormat="1" x14ac:dyDescent="0.35"/>
    <row r="32" s="58" customFormat="1" x14ac:dyDescent="0.35"/>
    <row r="33" s="58" customFormat="1" x14ac:dyDescent="0.35"/>
    <row r="34" s="58" customFormat="1" x14ac:dyDescent="0.35"/>
    <row r="35" s="58" customFormat="1" x14ac:dyDescent="0.35"/>
    <row r="36" s="58" customFormat="1" x14ac:dyDescent="0.35"/>
    <row r="37" s="58" customFormat="1" x14ac:dyDescent="0.35"/>
    <row r="38" s="58" customFormat="1" x14ac:dyDescent="0.35"/>
    <row r="39" s="58" customFormat="1" x14ac:dyDescent="0.35"/>
    <row r="40" s="58" customFormat="1" x14ac:dyDescent="0.35"/>
    <row r="41" s="58" customFormat="1" x14ac:dyDescent="0.35"/>
    <row r="42" s="58" customFormat="1" x14ac:dyDescent="0.35"/>
    <row r="43" s="58" customFormat="1" x14ac:dyDescent="0.35"/>
    <row r="44" s="58" customFormat="1" x14ac:dyDescent="0.35"/>
    <row r="45" s="58" customFormat="1" x14ac:dyDescent="0.35"/>
    <row r="46" s="58" customFormat="1" x14ac:dyDescent="0.35"/>
    <row r="47" s="58" customFormat="1" x14ac:dyDescent="0.35"/>
    <row r="48" s="58" customFormat="1" x14ac:dyDescent="0.35"/>
    <row r="49" s="58" customFormat="1" x14ac:dyDescent="0.35"/>
    <row r="50" s="58" customFormat="1" x14ac:dyDescent="0.35"/>
    <row r="51" s="58" customFormat="1" x14ac:dyDescent="0.35"/>
    <row r="52" s="58" customFormat="1" x14ac:dyDescent="0.35"/>
    <row r="53" s="58" customFormat="1" x14ac:dyDescent="0.35"/>
    <row r="54" s="58" customFormat="1" x14ac:dyDescent="0.35"/>
    <row r="55" s="58" customFormat="1" x14ac:dyDescent="0.35"/>
    <row r="56" s="58" customFormat="1" x14ac:dyDescent="0.35"/>
    <row r="57" s="58" customFormat="1" x14ac:dyDescent="0.35"/>
    <row r="58" s="58" customFormat="1" x14ac:dyDescent="0.35"/>
    <row r="59" s="58" customFormat="1" x14ac:dyDescent="0.35"/>
    <row r="60" s="58" customFormat="1" x14ac:dyDescent="0.35"/>
    <row r="61" s="58" customFormat="1" x14ac:dyDescent="0.35"/>
    <row r="62" s="58" customFormat="1" x14ac:dyDescent="0.35"/>
    <row r="63" s="58" customFormat="1" x14ac:dyDescent="0.35"/>
    <row r="64" s="58" customFormat="1" x14ac:dyDescent="0.35"/>
    <row r="65" s="58" customFormat="1" x14ac:dyDescent="0.35"/>
    <row r="66" s="58" customFormat="1" x14ac:dyDescent="0.35"/>
    <row r="67" s="58" customFormat="1" x14ac:dyDescent="0.35"/>
    <row r="68" s="58" customFormat="1" x14ac:dyDescent="0.35"/>
    <row r="69" s="58" customFormat="1" x14ac:dyDescent="0.35"/>
    <row r="70" s="58" customFormat="1" x14ac:dyDescent="0.35"/>
    <row r="71" s="58" customFormat="1" x14ac:dyDescent="0.35"/>
    <row r="72" s="58" customFormat="1" x14ac:dyDescent="0.35"/>
    <row r="73" s="58" customFormat="1" x14ac:dyDescent="0.35"/>
    <row r="74" s="58" customFormat="1" x14ac:dyDescent="0.35"/>
    <row r="75" s="58" customFormat="1" x14ac:dyDescent="0.35"/>
    <row r="76" s="58" customFormat="1" x14ac:dyDescent="0.35"/>
    <row r="77" s="58" customFormat="1" x14ac:dyDescent="0.35"/>
    <row r="78" s="58" customFormat="1" x14ac:dyDescent="0.35"/>
    <row r="79" s="58" customFormat="1" x14ac:dyDescent="0.35"/>
    <row r="80" s="58" customFormat="1" x14ac:dyDescent="0.35"/>
    <row r="81" s="58" customFormat="1" x14ac:dyDescent="0.35"/>
    <row r="82" s="58" customFormat="1" x14ac:dyDescent="0.35"/>
    <row r="83" s="58" customFormat="1" x14ac:dyDescent="0.35"/>
    <row r="84" s="58" customFormat="1" x14ac:dyDescent="0.35"/>
    <row r="85" s="58" customFormat="1" x14ac:dyDescent="0.35"/>
    <row r="86" s="58" customFormat="1" x14ac:dyDescent="0.35"/>
    <row r="87" s="58" customFormat="1" x14ac:dyDescent="0.35"/>
    <row r="88" s="58" customFormat="1" x14ac:dyDescent="0.35"/>
    <row r="89" s="58" customFormat="1" x14ac:dyDescent="0.35"/>
    <row r="90" s="58" customFormat="1" x14ac:dyDescent="0.35"/>
    <row r="91" s="58" customFormat="1" x14ac:dyDescent="0.35"/>
    <row r="92" s="58" customFormat="1" x14ac:dyDescent="0.35"/>
    <row r="93" s="58" customFormat="1" x14ac:dyDescent="0.35"/>
    <row r="94" s="58" customFormat="1" x14ac:dyDescent="0.35"/>
    <row r="95" s="58" customFormat="1" x14ac:dyDescent="0.35"/>
    <row r="96" s="58" customFormat="1" x14ac:dyDescent="0.35"/>
    <row r="97" s="58" customFormat="1" x14ac:dyDescent="0.35"/>
    <row r="98" s="58" customFormat="1" x14ac:dyDescent="0.35"/>
    <row r="99" s="58" customFormat="1" x14ac:dyDescent="0.35"/>
    <row r="100" s="58" customFormat="1" x14ac:dyDescent="0.35"/>
    <row r="101" s="58" customFormat="1" x14ac:dyDescent="0.35"/>
    <row r="102" s="58" customFormat="1" x14ac:dyDescent="0.35"/>
    <row r="103" s="58" customFormat="1" x14ac:dyDescent="0.35"/>
    <row r="104" s="58" customFormat="1" x14ac:dyDescent="0.35"/>
    <row r="105" s="58" customFormat="1" x14ac:dyDescent="0.35"/>
    <row r="106" s="58" customFormat="1" x14ac:dyDescent="0.35"/>
    <row r="107" s="58" customFormat="1" x14ac:dyDescent="0.35"/>
    <row r="108" s="58" customFormat="1" x14ac:dyDescent="0.35"/>
    <row r="109" s="58" customFormat="1" x14ac:dyDescent="0.35"/>
    <row r="110" s="58" customFormat="1" x14ac:dyDescent="0.35"/>
    <row r="111" s="58" customFormat="1" x14ac:dyDescent="0.35"/>
    <row r="112" s="58" customFormat="1" x14ac:dyDescent="0.35"/>
    <row r="113" s="58" customFormat="1" x14ac:dyDescent="0.35"/>
    <row r="114" s="58" customFormat="1" x14ac:dyDescent="0.35"/>
    <row r="115" s="58" customFormat="1" x14ac:dyDescent="0.35"/>
    <row r="116" s="58" customFormat="1" x14ac:dyDescent="0.35"/>
    <row r="117" s="58" customFormat="1" x14ac:dyDescent="0.35"/>
    <row r="118" s="58" customFormat="1" x14ac:dyDescent="0.35"/>
    <row r="119" s="58" customFormat="1" x14ac:dyDescent="0.35"/>
    <row r="120" s="58" customFormat="1" x14ac:dyDescent="0.35"/>
    <row r="121" s="58" customFormat="1" x14ac:dyDescent="0.35"/>
    <row r="122" s="58" customFormat="1" x14ac:dyDescent="0.35"/>
    <row r="123" s="58" customFormat="1" x14ac:dyDescent="0.35"/>
    <row r="124" s="58" customFormat="1" x14ac:dyDescent="0.35"/>
    <row r="125" s="58" customFormat="1" x14ac:dyDescent="0.35"/>
    <row r="126" s="58" customFormat="1" x14ac:dyDescent="0.35"/>
    <row r="127" s="58" customFormat="1" x14ac:dyDescent="0.35"/>
    <row r="128" s="58" customFormat="1" x14ac:dyDescent="0.35"/>
    <row r="129" s="58" customFormat="1" x14ac:dyDescent="0.35"/>
    <row r="130" s="58" customFormat="1" x14ac:dyDescent="0.35"/>
    <row r="131" s="58" customFormat="1" x14ac:dyDescent="0.35"/>
    <row r="132" s="58" customFormat="1" x14ac:dyDescent="0.35"/>
    <row r="133" s="58" customFormat="1" x14ac:dyDescent="0.35"/>
    <row r="134" s="58" customFormat="1" x14ac:dyDescent="0.35"/>
    <row r="135" s="58" customFormat="1" x14ac:dyDescent="0.35"/>
    <row r="136" s="58" customFormat="1" x14ac:dyDescent="0.35"/>
    <row r="137" s="58" customFormat="1" x14ac:dyDescent="0.35"/>
    <row r="138" s="58" customFormat="1" x14ac:dyDescent="0.35"/>
    <row r="139" s="58" customFormat="1" x14ac:dyDescent="0.35"/>
    <row r="140" s="58" customFormat="1" x14ac:dyDescent="0.35"/>
    <row r="141" s="58" customFormat="1" x14ac:dyDescent="0.35"/>
    <row r="142" s="58" customFormat="1" x14ac:dyDescent="0.35"/>
    <row r="143" s="58" customFormat="1" x14ac:dyDescent="0.35"/>
    <row r="144" s="58" customFormat="1" x14ac:dyDescent="0.35"/>
    <row r="145" s="58" customFormat="1" x14ac:dyDescent="0.35"/>
    <row r="146" s="58" customFormat="1" x14ac:dyDescent="0.35"/>
    <row r="147" s="58" customFormat="1" x14ac:dyDescent="0.35"/>
    <row r="148" s="58" customFormat="1" x14ac:dyDescent="0.35"/>
    <row r="149" s="58" customFormat="1" x14ac:dyDescent="0.35"/>
    <row r="150" s="58" customFormat="1" x14ac:dyDescent="0.35"/>
    <row r="151" s="58" customFormat="1" x14ac:dyDescent="0.35"/>
    <row r="152" s="58" customFormat="1" x14ac:dyDescent="0.35"/>
    <row r="153" s="58" customFormat="1" x14ac:dyDescent="0.35"/>
    <row r="154" s="58" customFormat="1" x14ac:dyDescent="0.35"/>
    <row r="155" s="58" customFormat="1" x14ac:dyDescent="0.35"/>
  </sheetData>
  <dataValidations count="2">
    <dataValidation type="list" allowBlank="1" showInputMessage="1" showErrorMessage="1" sqref="B1" xr:uid="{87F09517-5480-48FC-B110-EE18059230C5}">
      <formula1>$H$7:$H$14</formula1>
    </dataValidation>
    <dataValidation type="list" allowBlank="1" showInputMessage="1" showErrorMessage="1" sqref="B2" xr:uid="{3BDDCD21-FDFF-418D-A864-4B5AB85E75CE}">
      <formula1>$A$6:$H$6</formula1>
    </dataValidation>
  </dataValidations>
  <printOptions gridLines="1" gridLinesSet="0"/>
  <pageMargins left="0.75" right="0.75" top="1" bottom="1" header="0.5" footer="0.5"/>
  <pageSetup orientation="portrait" horizontalDpi="0" verticalDpi="0" r:id="rId1"/>
  <headerFooter alignWithMargins="0">
    <oddHeader>&amp;A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A3" workbookViewId="0">
      <selection activeCell="H17" sqref="H17"/>
    </sheetView>
  </sheetViews>
  <sheetFormatPr defaultColWidth="9.109375" defaultRowHeight="18" x14ac:dyDescent="0.35"/>
  <cols>
    <col min="1" max="1" width="11.33203125" style="24" customWidth="1"/>
    <col min="2" max="2" width="11.44140625" style="24" bestFit="1" customWidth="1"/>
    <col min="3" max="4" width="12.5546875" style="24" bestFit="1" customWidth="1"/>
    <col min="5" max="5" width="14.88671875" style="24" bestFit="1" customWidth="1"/>
    <col min="6" max="6" width="9.109375" style="24"/>
    <col min="7" max="7" width="12.5546875" style="24" bestFit="1" customWidth="1"/>
    <col min="8" max="16384" width="9.109375" style="24"/>
  </cols>
  <sheetData>
    <row r="1" spans="1:12" x14ac:dyDescent="0.35">
      <c r="A1" s="67" t="s">
        <v>28</v>
      </c>
      <c r="B1" s="67"/>
      <c r="C1" s="67"/>
      <c r="D1" s="67"/>
      <c r="E1" s="67"/>
      <c r="F1" s="67"/>
      <c r="G1" s="67"/>
    </row>
    <row r="2" spans="1:12" x14ac:dyDescent="0.35">
      <c r="A2" s="67"/>
      <c r="B2" s="67"/>
      <c r="C2" s="67"/>
      <c r="D2" s="67"/>
      <c r="E2" s="67"/>
      <c r="F2" s="67"/>
      <c r="G2" s="67"/>
    </row>
    <row r="3" spans="1:12" x14ac:dyDescent="0.35">
      <c r="A3" s="68"/>
      <c r="B3" s="68"/>
      <c r="C3" s="68"/>
      <c r="D3" s="68"/>
      <c r="E3" s="68"/>
      <c r="F3" s="68"/>
      <c r="G3" s="68"/>
    </row>
    <row r="4" spans="1:12" ht="36" customHeight="1" x14ac:dyDescent="1.05">
      <c r="A4" s="69"/>
      <c r="B4" s="70"/>
      <c r="C4" s="75" t="s">
        <v>29</v>
      </c>
      <c r="D4" s="76"/>
      <c r="E4" s="75" t="s">
        <v>30</v>
      </c>
      <c r="F4" s="77"/>
      <c r="G4" s="76"/>
      <c r="K4" s="80" t="s">
        <v>57</v>
      </c>
      <c r="L4" s="81" t="s">
        <v>58</v>
      </c>
    </row>
    <row r="5" spans="1:12" x14ac:dyDescent="0.35">
      <c r="A5" s="71"/>
      <c r="B5" s="72"/>
      <c r="C5" s="25"/>
      <c r="D5" s="26"/>
      <c r="E5" s="25"/>
      <c r="F5" s="27"/>
      <c r="G5" s="28"/>
    </row>
    <row r="6" spans="1:12" x14ac:dyDescent="0.35">
      <c r="A6" s="71"/>
      <c r="B6" s="72"/>
      <c r="C6" s="78" t="s">
        <v>31</v>
      </c>
      <c r="D6" s="79"/>
      <c r="E6" s="79"/>
      <c r="F6" s="79"/>
      <c r="G6" s="29"/>
    </row>
    <row r="7" spans="1:12" ht="54" x14ac:dyDescent="0.35">
      <c r="A7" s="73"/>
      <c r="B7" s="74"/>
      <c r="C7" s="30" t="s">
        <v>32</v>
      </c>
      <c r="D7" s="30" t="s">
        <v>33</v>
      </c>
      <c r="E7" s="30" t="s">
        <v>34</v>
      </c>
      <c r="F7" s="30" t="s">
        <v>35</v>
      </c>
      <c r="G7" s="29" t="s">
        <v>36</v>
      </c>
    </row>
    <row r="8" spans="1:12" x14ac:dyDescent="0.35">
      <c r="A8" s="64" t="s">
        <v>37</v>
      </c>
      <c r="B8" s="65"/>
      <c r="C8" s="65"/>
      <c r="D8" s="65"/>
      <c r="E8" s="65"/>
      <c r="F8" s="65"/>
      <c r="G8" s="66"/>
    </row>
    <row r="9" spans="1:12" x14ac:dyDescent="0.35">
      <c r="A9" s="31" t="s">
        <v>38</v>
      </c>
      <c r="B9" s="32"/>
      <c r="C9" s="33">
        <v>0</v>
      </c>
      <c r="D9" s="33">
        <v>9275</v>
      </c>
      <c r="E9" s="34">
        <v>0</v>
      </c>
      <c r="F9" s="35" t="s">
        <v>39</v>
      </c>
      <c r="G9" s="34">
        <v>0</v>
      </c>
    </row>
    <row r="10" spans="1:12" x14ac:dyDescent="0.35">
      <c r="A10" s="36"/>
      <c r="B10" s="37"/>
      <c r="C10" s="38">
        <f t="shared" ref="C10:C15" si="0">D9</f>
        <v>9275</v>
      </c>
      <c r="D10" s="38">
        <v>37650</v>
      </c>
      <c r="E10" s="39">
        <v>700</v>
      </c>
      <c r="F10" s="40" t="s">
        <v>40</v>
      </c>
      <c r="G10" s="38">
        <v>7000</v>
      </c>
    </row>
    <row r="11" spans="1:12" x14ac:dyDescent="0.35">
      <c r="A11" s="36"/>
      <c r="B11" s="37"/>
      <c r="C11" s="38">
        <f t="shared" si="0"/>
        <v>37650</v>
      </c>
      <c r="D11" s="38">
        <v>91150</v>
      </c>
      <c r="E11" s="39">
        <v>3910</v>
      </c>
      <c r="F11" s="40" t="s">
        <v>41</v>
      </c>
      <c r="G11" s="38">
        <v>28400</v>
      </c>
    </row>
    <row r="12" spans="1:12" x14ac:dyDescent="0.35">
      <c r="A12" s="36"/>
      <c r="B12" s="37"/>
      <c r="C12" s="38">
        <f t="shared" si="0"/>
        <v>91150</v>
      </c>
      <c r="D12" s="38">
        <v>190150</v>
      </c>
      <c r="E12" s="39">
        <v>14010</v>
      </c>
      <c r="F12" s="40" t="s">
        <v>42</v>
      </c>
      <c r="G12" s="38">
        <v>68800</v>
      </c>
    </row>
    <row r="13" spans="1:12" x14ac:dyDescent="0.35">
      <c r="A13" s="36"/>
      <c r="B13" s="37"/>
      <c r="C13" s="38">
        <f t="shared" si="0"/>
        <v>190150</v>
      </c>
      <c r="D13" s="38">
        <v>413350</v>
      </c>
      <c r="E13" s="39">
        <v>34926</v>
      </c>
      <c r="F13" s="40" t="s">
        <v>43</v>
      </c>
      <c r="G13" s="38">
        <v>143500</v>
      </c>
    </row>
    <row r="14" spans="1:12" x14ac:dyDescent="0.35">
      <c r="A14" s="41"/>
      <c r="B14" s="37"/>
      <c r="C14" s="38">
        <f t="shared" si="0"/>
        <v>413350</v>
      </c>
      <c r="D14" s="38">
        <v>415050</v>
      </c>
      <c r="E14" s="39">
        <v>90514.5</v>
      </c>
      <c r="F14" s="40" t="s">
        <v>44</v>
      </c>
      <c r="G14" s="38">
        <v>311950</v>
      </c>
    </row>
    <row r="15" spans="1:12" x14ac:dyDescent="0.35">
      <c r="A15" s="41"/>
      <c r="B15" s="37"/>
      <c r="C15" s="38">
        <f t="shared" si="0"/>
        <v>415050</v>
      </c>
      <c r="D15" s="40" t="s">
        <v>45</v>
      </c>
      <c r="E15" s="39">
        <v>90514.5</v>
      </c>
      <c r="F15" s="40" t="s">
        <v>46</v>
      </c>
      <c r="G15" s="38">
        <v>311950</v>
      </c>
    </row>
    <row r="17" spans="1:2" x14ac:dyDescent="0.35">
      <c r="A17" s="42" t="s">
        <v>47</v>
      </c>
      <c r="B17" s="43">
        <v>50000</v>
      </c>
    </row>
    <row r="18" spans="1:2" x14ac:dyDescent="0.35">
      <c r="A18" s="42" t="s">
        <v>48</v>
      </c>
      <c r="B18" s="61"/>
    </row>
  </sheetData>
  <mergeCells count="7">
    <mergeCell ref="A8:G8"/>
    <mergeCell ref="A1:G2"/>
    <mergeCell ref="A3:G3"/>
    <mergeCell ref="A4:B7"/>
    <mergeCell ref="C4:D4"/>
    <mergeCell ref="E4:G4"/>
    <mergeCell ref="C6:F6"/>
  </mergeCells>
  <pageMargins left="0.75" right="0.75" top="1" bottom="1" header="0.5" footer="0.5"/>
  <headerFooter alignWithMargins="0">
    <oddHeader>&amp;A</oddHeader>
    <oddFooter>Page 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EC97FD6-0C71-4D6C-A573-03D96D7F9F70}">
            <xm:f>$B$18=answers!$B$18</xm:f>
            <x14:dxf>
              <font>
                <color rgb="FF00B050"/>
              </font>
              <fill>
                <patternFill>
                  <bgColor theme="0"/>
                </patternFill>
              </fill>
            </x14:dxf>
          </x14:cfRule>
          <xm:sqref>K4:L4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4"/>
  <sheetViews>
    <sheetView showGridLines="0" workbookViewId="0">
      <selection activeCell="D3" sqref="D3:D10"/>
    </sheetView>
  </sheetViews>
  <sheetFormatPr defaultColWidth="9.109375" defaultRowHeight="18" x14ac:dyDescent="0.35"/>
  <cols>
    <col min="1" max="1" width="17.6640625" style="24" bestFit="1" customWidth="1"/>
    <col min="2" max="2" width="8.109375" style="24" bestFit="1" customWidth="1"/>
    <col min="3" max="3" width="11.5546875" style="24" bestFit="1" customWidth="1"/>
    <col min="4" max="4" width="18.44140625" style="24" bestFit="1" customWidth="1"/>
    <col min="5" max="5" width="11.88671875" style="24" bestFit="1" customWidth="1"/>
    <col min="6" max="6" width="13.6640625" style="24" bestFit="1" customWidth="1"/>
    <col min="7" max="7" width="13.6640625" style="24" customWidth="1"/>
    <col min="8" max="8" width="11.33203125" style="24" bestFit="1" customWidth="1"/>
    <col min="9" max="16384" width="9.109375" style="24"/>
  </cols>
  <sheetData>
    <row r="2" spans="1:7" x14ac:dyDescent="0.35">
      <c r="A2" s="44" t="s">
        <v>49</v>
      </c>
      <c r="B2" s="45" t="s">
        <v>50</v>
      </c>
      <c r="C2" s="45" t="s">
        <v>51</v>
      </c>
      <c r="D2" s="44" t="s">
        <v>52</v>
      </c>
      <c r="E2" s="44" t="s">
        <v>53</v>
      </c>
      <c r="F2" s="45" t="s">
        <v>54</v>
      </c>
    </row>
    <row r="3" spans="1:7" x14ac:dyDescent="0.35">
      <c r="A3" s="46">
        <v>20</v>
      </c>
      <c r="B3" s="46" t="s">
        <v>1</v>
      </c>
      <c r="C3" s="47">
        <v>17.95</v>
      </c>
      <c r="D3" s="62"/>
      <c r="E3" s="48">
        <f>C3*(1-D3)</f>
        <v>17.95</v>
      </c>
      <c r="F3" s="48">
        <f t="shared" ref="F3:F10" si="0">E3*A3</f>
        <v>359</v>
      </c>
    </row>
    <row r="4" spans="1:7" x14ac:dyDescent="0.35">
      <c r="A4" s="46">
        <v>10</v>
      </c>
      <c r="B4" s="46" t="s">
        <v>27</v>
      </c>
      <c r="C4" s="47">
        <v>6.95</v>
      </c>
      <c r="D4" s="62"/>
      <c r="E4" s="48">
        <f t="shared" ref="E4:E10" si="1">C4*(1-D4)</f>
        <v>6.95</v>
      </c>
      <c r="F4" s="48">
        <f t="shared" si="0"/>
        <v>69.5</v>
      </c>
    </row>
    <row r="5" spans="1:7" x14ac:dyDescent="0.35">
      <c r="A5" s="46">
        <v>1000</v>
      </c>
      <c r="B5" s="46" t="s">
        <v>17</v>
      </c>
      <c r="C5" s="47">
        <v>2.95</v>
      </c>
      <c r="D5" s="62"/>
      <c r="E5" s="48">
        <f t="shared" si="1"/>
        <v>2.95</v>
      </c>
      <c r="F5" s="48">
        <f t="shared" si="0"/>
        <v>2950</v>
      </c>
    </row>
    <row r="6" spans="1:7" x14ac:dyDescent="0.35">
      <c r="A6" s="46">
        <v>50</v>
      </c>
      <c r="B6" s="46" t="s">
        <v>19</v>
      </c>
      <c r="C6" s="47">
        <v>19.95</v>
      </c>
      <c r="D6" s="62"/>
      <c r="E6" s="48">
        <f t="shared" si="1"/>
        <v>19.95</v>
      </c>
      <c r="F6" s="48">
        <f t="shared" si="0"/>
        <v>997.5</v>
      </c>
    </row>
    <row r="7" spans="1:7" x14ac:dyDescent="0.35">
      <c r="A7" s="46">
        <v>2</v>
      </c>
      <c r="B7" s="46" t="s">
        <v>21</v>
      </c>
      <c r="C7" s="47">
        <v>27.95</v>
      </c>
      <c r="D7" s="62"/>
      <c r="E7" s="48">
        <f t="shared" si="1"/>
        <v>27.95</v>
      </c>
      <c r="F7" s="48">
        <f t="shared" si="0"/>
        <v>55.9</v>
      </c>
    </row>
    <row r="8" spans="1:7" x14ac:dyDescent="0.35">
      <c r="A8" s="46">
        <v>25</v>
      </c>
      <c r="B8" s="46" t="s">
        <v>1</v>
      </c>
      <c r="C8" s="47">
        <v>17.95</v>
      </c>
      <c r="D8" s="62"/>
      <c r="E8" s="48">
        <f t="shared" si="1"/>
        <v>17.95</v>
      </c>
      <c r="F8" s="48">
        <f t="shared" si="0"/>
        <v>448.75</v>
      </c>
    </row>
    <row r="9" spans="1:7" x14ac:dyDescent="0.35">
      <c r="A9" s="46">
        <v>100</v>
      </c>
      <c r="B9" s="46" t="s">
        <v>25</v>
      </c>
      <c r="C9" s="47">
        <v>9.9499999999999993</v>
      </c>
      <c r="D9" s="62"/>
      <c r="E9" s="48">
        <f t="shared" si="1"/>
        <v>9.9499999999999993</v>
      </c>
      <c r="F9" s="48">
        <f t="shared" si="0"/>
        <v>994.99999999999989</v>
      </c>
    </row>
    <row r="10" spans="1:7" x14ac:dyDescent="0.35">
      <c r="A10" s="49">
        <v>250</v>
      </c>
      <c r="B10" s="49" t="s">
        <v>27</v>
      </c>
      <c r="C10" s="50">
        <v>6.95</v>
      </c>
      <c r="D10" s="62"/>
      <c r="E10" s="52">
        <f t="shared" si="1"/>
        <v>6.95</v>
      </c>
      <c r="F10" s="52">
        <f t="shared" si="0"/>
        <v>1737.5</v>
      </c>
    </row>
    <row r="12" spans="1:7" x14ac:dyDescent="0.35">
      <c r="A12" s="42" t="s">
        <v>55</v>
      </c>
    </row>
    <row r="13" spans="1:7" x14ac:dyDescent="0.35">
      <c r="A13" s="56" t="s">
        <v>56</v>
      </c>
      <c r="B13" s="53">
        <v>0</v>
      </c>
      <c r="C13" s="53">
        <v>4</v>
      </c>
      <c r="D13" s="53">
        <v>24</v>
      </c>
      <c r="E13" s="53">
        <v>49</v>
      </c>
      <c r="F13" s="53">
        <v>99</v>
      </c>
      <c r="G13" s="54">
        <v>499</v>
      </c>
    </row>
    <row r="14" spans="1:7" x14ac:dyDescent="0.35">
      <c r="A14" s="57" t="s">
        <v>52</v>
      </c>
      <c r="B14" s="55">
        <v>0.2</v>
      </c>
      <c r="C14" s="55">
        <v>0.4</v>
      </c>
      <c r="D14" s="55">
        <v>0.42</v>
      </c>
      <c r="E14" s="55">
        <v>0.44</v>
      </c>
      <c r="F14" s="55">
        <v>0.46</v>
      </c>
      <c r="G14" s="51">
        <v>0.5</v>
      </c>
    </row>
  </sheetData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5"/>
  <sheetViews>
    <sheetView workbookViewId="0">
      <selection activeCell="B3" sqref="B3"/>
    </sheetView>
  </sheetViews>
  <sheetFormatPr defaultColWidth="9.109375" defaultRowHeight="18" x14ac:dyDescent="0.35"/>
  <cols>
    <col min="1" max="1" width="18.5546875" style="3" bestFit="1" customWidth="1"/>
    <col min="2" max="2" width="26" style="3" bestFit="1" customWidth="1"/>
    <col min="3" max="3" width="11.33203125" style="3" bestFit="1" customWidth="1"/>
    <col min="4" max="4" width="10.88671875" style="3" bestFit="1" customWidth="1"/>
    <col min="5" max="5" width="14.5546875" style="3" bestFit="1" customWidth="1"/>
    <col min="6" max="6" width="10.88671875" style="3" bestFit="1" customWidth="1"/>
    <col min="7" max="7" width="16.5546875" style="3" bestFit="1" customWidth="1"/>
    <col min="8" max="8" width="10.5546875" style="3" bestFit="1" customWidth="1"/>
    <col min="9" max="16384" width="9.109375" style="3"/>
  </cols>
  <sheetData>
    <row r="1" spans="1:14" x14ac:dyDescent="0.35">
      <c r="A1" s="1" t="s">
        <v>0</v>
      </c>
      <c r="B1" s="2" t="s">
        <v>21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x14ac:dyDescent="0.35">
      <c r="A2" s="1" t="s">
        <v>2</v>
      </c>
      <c r="B2" s="2" t="s">
        <v>3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x14ac:dyDescent="0.35">
      <c r="A3" s="1" t="s">
        <v>4</v>
      </c>
      <c r="B3" s="63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x14ac:dyDescent="0.35"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28.2" customHeight="1" x14ac:dyDescent="0.35">
      <c r="A5" s="1" t="s">
        <v>5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ht="26.25" customHeight="1" thickBot="1" x14ac:dyDescent="0.4">
      <c r="A6" s="4" t="s">
        <v>6</v>
      </c>
      <c r="B6" s="5" t="s">
        <v>7</v>
      </c>
      <c r="C6" s="6" t="s">
        <v>8</v>
      </c>
      <c r="D6" s="6" t="s">
        <v>3</v>
      </c>
      <c r="E6" s="6" t="s">
        <v>9</v>
      </c>
      <c r="F6" s="6" t="s">
        <v>10</v>
      </c>
      <c r="G6" s="6" t="s">
        <v>11</v>
      </c>
      <c r="H6" s="7" t="s">
        <v>12</v>
      </c>
    </row>
    <row r="7" spans="1:14" ht="21.6" thickTop="1" x14ac:dyDescent="0.4">
      <c r="A7" s="8">
        <v>4</v>
      </c>
      <c r="B7" s="9" t="s">
        <v>13</v>
      </c>
      <c r="C7" s="10">
        <v>57</v>
      </c>
      <c r="D7" s="11">
        <v>10.47</v>
      </c>
      <c r="E7" s="12">
        <f t="shared" ref="E7:E14" si="0">D7*C7</f>
        <v>596.79000000000008</v>
      </c>
      <c r="F7" s="11">
        <v>17.95</v>
      </c>
      <c r="G7" s="13">
        <f t="shared" ref="G7:G14" si="1">(F7-D7)/D7</f>
        <v>0.71442215854823288</v>
      </c>
      <c r="H7" s="14" t="s">
        <v>1</v>
      </c>
      <c r="K7" s="82" t="s">
        <v>59</v>
      </c>
      <c r="L7" s="83" t="s">
        <v>60</v>
      </c>
    </row>
    <row r="8" spans="1:14" x14ac:dyDescent="0.35">
      <c r="A8" s="15">
        <v>3</v>
      </c>
      <c r="B8" s="3" t="s">
        <v>14</v>
      </c>
      <c r="C8" s="16">
        <v>856</v>
      </c>
      <c r="D8" s="12">
        <v>0.12</v>
      </c>
      <c r="E8" s="12">
        <f t="shared" si="0"/>
        <v>102.72</v>
      </c>
      <c r="F8" s="12">
        <v>0.25</v>
      </c>
      <c r="G8" s="13">
        <f t="shared" si="1"/>
        <v>1.0833333333333335</v>
      </c>
      <c r="H8" s="17" t="s">
        <v>15</v>
      </c>
    </row>
    <row r="9" spans="1:14" x14ac:dyDescent="0.35">
      <c r="A9" s="15">
        <v>3</v>
      </c>
      <c r="B9" s="3" t="s">
        <v>16</v>
      </c>
      <c r="C9" s="16">
        <v>357</v>
      </c>
      <c r="D9" s="12">
        <v>1.57</v>
      </c>
      <c r="E9" s="12">
        <f t="shared" si="0"/>
        <v>560.49</v>
      </c>
      <c r="F9" s="12">
        <v>2.95</v>
      </c>
      <c r="G9" s="13">
        <f t="shared" si="1"/>
        <v>0.87898089171974525</v>
      </c>
      <c r="H9" s="17" t="s">
        <v>17</v>
      </c>
    </row>
    <row r="10" spans="1:14" x14ac:dyDescent="0.35">
      <c r="A10" s="15">
        <v>2</v>
      </c>
      <c r="B10" s="3" t="s">
        <v>18</v>
      </c>
      <c r="C10" s="16">
        <v>86</v>
      </c>
      <c r="D10" s="12">
        <v>15.24</v>
      </c>
      <c r="E10" s="12">
        <f t="shared" si="0"/>
        <v>1310.6400000000001</v>
      </c>
      <c r="F10" s="12">
        <v>19.95</v>
      </c>
      <c r="G10" s="13">
        <f t="shared" si="1"/>
        <v>0.30905511811023617</v>
      </c>
      <c r="H10" s="17" t="s">
        <v>19</v>
      </c>
    </row>
    <row r="11" spans="1:14" x14ac:dyDescent="0.35">
      <c r="A11" s="15">
        <v>4</v>
      </c>
      <c r="B11" s="3" t="s">
        <v>20</v>
      </c>
      <c r="C11" s="16">
        <v>75</v>
      </c>
      <c r="D11" s="12">
        <v>18.690000000000001</v>
      </c>
      <c r="E11" s="12">
        <f t="shared" si="0"/>
        <v>1401.75</v>
      </c>
      <c r="F11" s="12">
        <v>27.95</v>
      </c>
      <c r="G11" s="13">
        <f t="shared" si="1"/>
        <v>0.49545211342964141</v>
      </c>
      <c r="H11" s="17" t="s">
        <v>21</v>
      </c>
    </row>
    <row r="12" spans="1:14" x14ac:dyDescent="0.35">
      <c r="A12" s="15">
        <v>3</v>
      </c>
      <c r="B12" s="3" t="s">
        <v>22</v>
      </c>
      <c r="C12" s="16">
        <v>298</v>
      </c>
      <c r="D12" s="12">
        <v>3.11</v>
      </c>
      <c r="E12" s="12">
        <f t="shared" si="0"/>
        <v>926.78</v>
      </c>
      <c r="F12" s="12">
        <v>5.95</v>
      </c>
      <c r="G12" s="13">
        <f t="shared" si="1"/>
        <v>0.91318327974276536</v>
      </c>
      <c r="H12" s="17" t="s">
        <v>23</v>
      </c>
    </row>
    <row r="13" spans="1:14" x14ac:dyDescent="0.35">
      <c r="A13" s="15">
        <v>1</v>
      </c>
      <c r="B13" s="3" t="s">
        <v>24</v>
      </c>
      <c r="C13" s="16">
        <v>155</v>
      </c>
      <c r="D13" s="12">
        <v>6.85</v>
      </c>
      <c r="E13" s="12">
        <f t="shared" si="0"/>
        <v>1061.75</v>
      </c>
      <c r="F13" s="12">
        <v>9.9499999999999993</v>
      </c>
      <c r="G13" s="13">
        <f t="shared" si="1"/>
        <v>0.45255474452554739</v>
      </c>
      <c r="H13" s="17" t="s">
        <v>25</v>
      </c>
    </row>
    <row r="14" spans="1:14" x14ac:dyDescent="0.35">
      <c r="A14" s="18">
        <v>2</v>
      </c>
      <c r="B14" s="19" t="s">
        <v>26</v>
      </c>
      <c r="C14" s="20">
        <v>482</v>
      </c>
      <c r="D14" s="21">
        <v>4.01</v>
      </c>
      <c r="E14" s="21">
        <f t="shared" si="0"/>
        <v>1932.82</v>
      </c>
      <c r="F14" s="21">
        <v>6.95</v>
      </c>
      <c r="G14" s="22">
        <f t="shared" si="1"/>
        <v>0.73316708229426453</v>
      </c>
      <c r="H14" s="23" t="s">
        <v>27</v>
      </c>
    </row>
    <row r="15" spans="1:14" s="58" customFormat="1" x14ac:dyDescent="0.35"/>
    <row r="16" spans="1:14" s="58" customFormat="1" x14ac:dyDescent="0.35">
      <c r="D16" s="59"/>
      <c r="E16" s="60"/>
    </row>
    <row r="17" s="58" customFormat="1" x14ac:dyDescent="0.35"/>
    <row r="18" s="58" customFormat="1" x14ac:dyDescent="0.35"/>
    <row r="19" s="58" customFormat="1" x14ac:dyDescent="0.35"/>
    <row r="20" s="58" customFormat="1" x14ac:dyDescent="0.35"/>
    <row r="21" s="58" customFormat="1" x14ac:dyDescent="0.35"/>
    <row r="22" s="58" customFormat="1" x14ac:dyDescent="0.35"/>
    <row r="23" s="58" customFormat="1" x14ac:dyDescent="0.35"/>
    <row r="24" s="58" customFormat="1" x14ac:dyDescent="0.35"/>
    <row r="25" s="58" customFormat="1" x14ac:dyDescent="0.35"/>
    <row r="26" s="58" customFormat="1" x14ac:dyDescent="0.35"/>
    <row r="27" s="58" customFormat="1" x14ac:dyDescent="0.35"/>
    <row r="28" s="58" customFormat="1" x14ac:dyDescent="0.35"/>
    <row r="29" s="58" customFormat="1" x14ac:dyDescent="0.35"/>
    <row r="30" s="58" customFormat="1" x14ac:dyDescent="0.35"/>
    <row r="31" s="58" customFormat="1" x14ac:dyDescent="0.35"/>
    <row r="32" s="58" customFormat="1" x14ac:dyDescent="0.35"/>
    <row r="33" s="58" customFormat="1" x14ac:dyDescent="0.35"/>
    <row r="34" s="58" customFormat="1" x14ac:dyDescent="0.35"/>
    <row r="35" s="58" customFormat="1" x14ac:dyDescent="0.35"/>
    <row r="36" s="58" customFormat="1" x14ac:dyDescent="0.35"/>
    <row r="37" s="58" customFormat="1" x14ac:dyDescent="0.35"/>
    <row r="38" s="58" customFormat="1" x14ac:dyDescent="0.35"/>
    <row r="39" s="58" customFormat="1" x14ac:dyDescent="0.35"/>
    <row r="40" s="58" customFormat="1" x14ac:dyDescent="0.35"/>
    <row r="41" s="58" customFormat="1" x14ac:dyDescent="0.35"/>
    <row r="42" s="58" customFormat="1" x14ac:dyDescent="0.35"/>
    <row r="43" s="58" customFormat="1" x14ac:dyDescent="0.35"/>
    <row r="44" s="58" customFormat="1" x14ac:dyDescent="0.35"/>
    <row r="45" s="58" customFormat="1" x14ac:dyDescent="0.35"/>
    <row r="46" s="58" customFormat="1" x14ac:dyDescent="0.35"/>
    <row r="47" s="58" customFormat="1" x14ac:dyDescent="0.35"/>
    <row r="48" s="58" customFormat="1" x14ac:dyDescent="0.35"/>
    <row r="49" s="58" customFormat="1" x14ac:dyDescent="0.35"/>
    <row r="50" s="58" customFormat="1" x14ac:dyDescent="0.35"/>
    <row r="51" s="58" customFormat="1" x14ac:dyDescent="0.35"/>
    <row r="52" s="58" customFormat="1" x14ac:dyDescent="0.35"/>
    <row r="53" s="58" customFormat="1" x14ac:dyDescent="0.35"/>
    <row r="54" s="58" customFormat="1" x14ac:dyDescent="0.35"/>
    <row r="55" s="58" customFormat="1" x14ac:dyDescent="0.35"/>
    <row r="56" s="58" customFormat="1" x14ac:dyDescent="0.35"/>
    <row r="57" s="58" customFormat="1" x14ac:dyDescent="0.35"/>
    <row r="58" s="58" customFormat="1" x14ac:dyDescent="0.35"/>
    <row r="59" s="58" customFormat="1" x14ac:dyDescent="0.35"/>
    <row r="60" s="58" customFormat="1" x14ac:dyDescent="0.35"/>
    <row r="61" s="58" customFormat="1" x14ac:dyDescent="0.35"/>
    <row r="62" s="58" customFormat="1" x14ac:dyDescent="0.35"/>
    <row r="63" s="58" customFormat="1" x14ac:dyDescent="0.35"/>
    <row r="64" s="58" customFormat="1" x14ac:dyDescent="0.35"/>
    <row r="65" s="58" customFormat="1" x14ac:dyDescent="0.35"/>
    <row r="66" s="58" customFormat="1" x14ac:dyDescent="0.35"/>
    <row r="67" s="58" customFormat="1" x14ac:dyDescent="0.35"/>
    <row r="68" s="58" customFormat="1" x14ac:dyDescent="0.35"/>
    <row r="69" s="58" customFormat="1" x14ac:dyDescent="0.35"/>
    <row r="70" s="58" customFormat="1" x14ac:dyDescent="0.35"/>
    <row r="71" s="58" customFormat="1" x14ac:dyDescent="0.35"/>
    <row r="72" s="58" customFormat="1" x14ac:dyDescent="0.35"/>
    <row r="73" s="58" customFormat="1" x14ac:dyDescent="0.35"/>
    <row r="74" s="58" customFormat="1" x14ac:dyDescent="0.35"/>
    <row r="75" s="58" customFormat="1" x14ac:dyDescent="0.35"/>
    <row r="76" s="58" customFormat="1" x14ac:dyDescent="0.35"/>
    <row r="77" s="58" customFormat="1" x14ac:dyDescent="0.35"/>
    <row r="78" s="58" customFormat="1" x14ac:dyDescent="0.35"/>
    <row r="79" s="58" customFormat="1" x14ac:dyDescent="0.35"/>
    <row r="80" s="58" customFormat="1" x14ac:dyDescent="0.35"/>
    <row r="81" s="58" customFormat="1" x14ac:dyDescent="0.35"/>
    <row r="82" s="58" customFormat="1" x14ac:dyDescent="0.35"/>
    <row r="83" s="58" customFormat="1" x14ac:dyDescent="0.35"/>
    <row r="84" s="58" customFormat="1" x14ac:dyDescent="0.35"/>
    <row r="85" s="58" customFormat="1" x14ac:dyDescent="0.35"/>
    <row r="86" s="58" customFormat="1" x14ac:dyDescent="0.35"/>
    <row r="87" s="58" customFormat="1" x14ac:dyDescent="0.35"/>
    <row r="88" s="58" customFormat="1" x14ac:dyDescent="0.35"/>
    <row r="89" s="58" customFormat="1" x14ac:dyDescent="0.35"/>
    <row r="90" s="58" customFormat="1" x14ac:dyDescent="0.35"/>
    <row r="91" s="58" customFormat="1" x14ac:dyDescent="0.35"/>
    <row r="92" s="58" customFormat="1" x14ac:dyDescent="0.35"/>
    <row r="93" s="58" customFormat="1" x14ac:dyDescent="0.35"/>
    <row r="94" s="58" customFormat="1" x14ac:dyDescent="0.35"/>
    <row r="95" s="58" customFormat="1" x14ac:dyDescent="0.35"/>
    <row r="96" s="58" customFormat="1" x14ac:dyDescent="0.35"/>
    <row r="97" s="58" customFormat="1" x14ac:dyDescent="0.35"/>
    <row r="98" s="58" customFormat="1" x14ac:dyDescent="0.35"/>
    <row r="99" s="58" customFormat="1" x14ac:dyDescent="0.35"/>
    <row r="100" s="58" customFormat="1" x14ac:dyDescent="0.35"/>
    <row r="101" s="58" customFormat="1" x14ac:dyDescent="0.35"/>
    <row r="102" s="58" customFormat="1" x14ac:dyDescent="0.35"/>
    <row r="103" s="58" customFormat="1" x14ac:dyDescent="0.35"/>
    <row r="104" s="58" customFormat="1" x14ac:dyDescent="0.35"/>
    <row r="105" s="58" customFormat="1" x14ac:dyDescent="0.35"/>
    <row r="106" s="58" customFormat="1" x14ac:dyDescent="0.35"/>
    <row r="107" s="58" customFormat="1" x14ac:dyDescent="0.35"/>
    <row r="108" s="58" customFormat="1" x14ac:dyDescent="0.35"/>
    <row r="109" s="58" customFormat="1" x14ac:dyDescent="0.35"/>
    <row r="110" s="58" customFormat="1" x14ac:dyDescent="0.35"/>
    <row r="111" s="58" customFormat="1" x14ac:dyDescent="0.35"/>
    <row r="112" s="58" customFormat="1" x14ac:dyDescent="0.35"/>
    <row r="113" s="58" customFormat="1" x14ac:dyDescent="0.35"/>
    <row r="114" s="58" customFormat="1" x14ac:dyDescent="0.35"/>
    <row r="115" s="58" customFormat="1" x14ac:dyDescent="0.35"/>
    <row r="116" s="58" customFormat="1" x14ac:dyDescent="0.35"/>
    <row r="117" s="58" customFormat="1" x14ac:dyDescent="0.35"/>
    <row r="118" s="58" customFormat="1" x14ac:dyDescent="0.35"/>
    <row r="119" s="58" customFormat="1" x14ac:dyDescent="0.35"/>
    <row r="120" s="58" customFormat="1" x14ac:dyDescent="0.35"/>
    <row r="121" s="58" customFormat="1" x14ac:dyDescent="0.35"/>
    <row r="122" s="58" customFormat="1" x14ac:dyDescent="0.35"/>
    <row r="123" s="58" customFormat="1" x14ac:dyDescent="0.35"/>
    <row r="124" s="58" customFormat="1" x14ac:dyDescent="0.35"/>
    <row r="125" s="58" customFormat="1" x14ac:dyDescent="0.35"/>
    <row r="126" s="58" customFormat="1" x14ac:dyDescent="0.35"/>
    <row r="127" s="58" customFormat="1" x14ac:dyDescent="0.35"/>
    <row r="128" s="58" customFormat="1" x14ac:dyDescent="0.35"/>
    <row r="129" s="58" customFormat="1" x14ac:dyDescent="0.35"/>
    <row r="130" s="58" customFormat="1" x14ac:dyDescent="0.35"/>
    <row r="131" s="58" customFormat="1" x14ac:dyDescent="0.35"/>
    <row r="132" s="58" customFormat="1" x14ac:dyDescent="0.35"/>
    <row r="133" s="58" customFormat="1" x14ac:dyDescent="0.35"/>
    <row r="134" s="58" customFormat="1" x14ac:dyDescent="0.35"/>
    <row r="135" s="58" customFormat="1" x14ac:dyDescent="0.35"/>
    <row r="136" s="58" customFormat="1" x14ac:dyDescent="0.35"/>
    <row r="137" s="58" customFormat="1" x14ac:dyDescent="0.35"/>
    <row r="138" s="58" customFormat="1" x14ac:dyDescent="0.35"/>
    <row r="139" s="58" customFormat="1" x14ac:dyDescent="0.35"/>
    <row r="140" s="58" customFormat="1" x14ac:dyDescent="0.35"/>
    <row r="141" s="58" customFormat="1" x14ac:dyDescent="0.35"/>
    <row r="142" s="58" customFormat="1" x14ac:dyDescent="0.35"/>
    <row r="143" s="58" customFormat="1" x14ac:dyDescent="0.35"/>
    <row r="144" s="58" customFormat="1" x14ac:dyDescent="0.35"/>
    <row r="145" s="58" customFormat="1" x14ac:dyDescent="0.35"/>
    <row r="146" s="58" customFormat="1" x14ac:dyDescent="0.35"/>
    <row r="147" s="58" customFormat="1" x14ac:dyDescent="0.35"/>
    <row r="148" s="58" customFormat="1" x14ac:dyDescent="0.35"/>
    <row r="149" s="58" customFormat="1" x14ac:dyDescent="0.35"/>
    <row r="150" s="58" customFormat="1" x14ac:dyDescent="0.35"/>
    <row r="151" s="58" customFormat="1" x14ac:dyDescent="0.35"/>
    <row r="152" s="58" customFormat="1" x14ac:dyDescent="0.35"/>
    <row r="153" s="58" customFormat="1" x14ac:dyDescent="0.35"/>
    <row r="154" s="58" customFormat="1" x14ac:dyDescent="0.35"/>
    <row r="155" s="58" customFormat="1" x14ac:dyDescent="0.35"/>
  </sheetData>
  <dataValidations count="2">
    <dataValidation type="list" allowBlank="1" showInputMessage="1" showErrorMessage="1" sqref="B2" xr:uid="{00000000-0002-0000-0200-000000000000}">
      <formula1>$A$6:$H$6</formula1>
    </dataValidation>
    <dataValidation type="list" allowBlank="1" showInputMessage="1" showErrorMessage="1" sqref="B1" xr:uid="{00000000-0002-0000-0200-000001000000}">
      <formula1>$H$7:$H$14</formula1>
    </dataValidation>
  </dataValidations>
  <printOptions gridLines="1" gridLinesSet="0"/>
  <pageMargins left="0.75" right="0.75" top="1" bottom="1" header="0.5" footer="0.5"/>
  <pageSetup orientation="portrait" horizontalDpi="0" verticalDpi="0" r:id="rId1"/>
  <headerFooter alignWithMargins="0">
    <oddHeader>&amp;A</oddHeader>
    <oddFooter>Page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88B3B54-41D6-44E6-9D11-89A5811B6963}">
            <xm:f>$B$3='Parts (2)'!$B$3</xm:f>
            <x14:dxf>
              <font>
                <color rgb="FF00B050"/>
              </font>
            </x14:dxf>
          </x14:cfRule>
          <xm:sqref>K7:L7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answers</vt:lpstr>
      <vt:lpstr>Parts (2)</vt:lpstr>
      <vt:lpstr>Tax Rate</vt:lpstr>
      <vt:lpstr>Discount Schedule</vt:lpstr>
      <vt:lpstr>Parts</vt:lpstr>
      <vt:lpstr>Parts!Database</vt:lpstr>
      <vt:lpstr>'Parts (2)'!Database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McFedries</dc:creator>
  <cp:lastModifiedBy>Ahmed farouk</cp:lastModifiedBy>
  <dcterms:created xsi:type="dcterms:W3CDTF">2016-08-22T12:11:29Z</dcterms:created>
  <dcterms:modified xsi:type="dcterms:W3CDTF">2025-05-14T09:32:53Z</dcterms:modified>
</cp:coreProperties>
</file>